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600" yWindow="645" windowWidth="10335" windowHeight="4275"/>
  </bookViews>
  <sheets>
    <sheet name="3er TRIMESTRE" sheetId="1" r:id="rId1"/>
  </sheets>
  <definedNames>
    <definedName name="_xlnm.Print_Area" localSheetId="0">'3er TRIMESTRE'!$A$1:$G$31</definedName>
  </definedNames>
  <calcPr calcId="144525"/>
</workbook>
</file>

<file path=xl/calcChain.xml><?xml version="1.0" encoding="utf-8"?>
<calcChain xmlns="http://schemas.openxmlformats.org/spreadsheetml/2006/main">
  <c r="F20" i="1" l="1"/>
  <c r="F17" i="1" l="1"/>
  <c r="E17" i="1" l="1"/>
  <c r="E18" i="1"/>
  <c r="D19" i="1"/>
  <c r="D24" i="1" l="1"/>
  <c r="C24" i="1"/>
  <c r="B31" i="1" l="1"/>
  <c r="C9" i="1" l="1"/>
  <c r="C25" i="1" s="1"/>
  <c r="F9" i="1"/>
  <c r="B9" i="1"/>
  <c r="F25" i="1"/>
  <c r="E9" i="1" l="1"/>
  <c r="E25" i="1" s="1"/>
  <c r="D9" i="1" l="1"/>
  <c r="B10" i="1" s="1"/>
  <c r="B25" i="1" s="1"/>
  <c r="B28" i="1" s="1"/>
  <c r="C29" i="1"/>
  <c r="D25" i="1" l="1"/>
  <c r="B26" i="1" s="1"/>
  <c r="B29" i="1" s="1"/>
  <c r="F29" i="1"/>
  <c r="D29" i="1" l="1"/>
  <c r="E29" i="1"/>
</calcChain>
</file>

<file path=xl/sharedStrings.xml><?xml version="1.0" encoding="utf-8"?>
<sst xmlns="http://schemas.openxmlformats.org/spreadsheetml/2006/main" count="49" uniqueCount="30">
  <si>
    <t>DESCRIPCION DE LOS TRABAJOS</t>
  </si>
  <si>
    <t>CONTRATO MAS CONVENIO</t>
  </si>
  <si>
    <t>2DO. TRIMESTRE</t>
  </si>
  <si>
    <t>1ER. TRIMESTRE</t>
  </si>
  <si>
    <t>3ER. TRIMESTRE</t>
  </si>
  <si>
    <t>4TO. TRIMESTRE</t>
  </si>
  <si>
    <t>STATUS</t>
  </si>
  <si>
    <t>CONTRATADO</t>
  </si>
  <si>
    <t>EJECUTADO</t>
  </si>
  <si>
    <t>OBRAS TERMINADAS</t>
  </si>
  <si>
    <t>OBRAS EN PROCESO</t>
  </si>
  <si>
    <t>PROCESO</t>
  </si>
  <si>
    <t>PAGOS POR TRIMESTRES POR FACTIBILIDADES Y/O DERECHOS DE INTERCONEXION</t>
  </si>
  <si>
    <t>TERMINADA</t>
  </si>
  <si>
    <t xml:space="preserve"> CONSTRUCCIÓN DE PAVIMENTO Y/O BANQUETA DE CONCRETO PARA DIFERENTES PUNTOS DE LAS CIUDADES DE MONCLOVA Y FRONTERA, COAHUILA DE ZARAGOZA.</t>
  </si>
  <si>
    <t>INVERSION 2017</t>
  </si>
  <si>
    <t>DE ACUERDO AL ARTICULO 63 DE LA LEY DE AGUAS PARA LOS MUNICIPIO DEL ESTADO DE COAHUILA DE ZARAGOZA, SE PUBLICA LAS INVERSIONES QUE SE REALIZAN CON LOS INGRESOS POR DERECHOS DE FACTIBILIDADES Y/O INTERCONEXION EN EL EJERCICIO 2017</t>
  </si>
  <si>
    <t>TOTAL CONTRATADO EN EL EJERCICIO 2017</t>
  </si>
  <si>
    <t>TOTAL EJECUTADO EN EL EJERCICIO 2017</t>
  </si>
  <si>
    <t>INSTALACIÓN DE EQUIPOS EN TANQUE LA LOMA PARA SECTORIZACIÓN, UBICADO EN LA COL. LA LOMA DE LA CIUDAD DE MONCLOVA, COAHUILA DE ZARAGOZA.</t>
  </si>
  <si>
    <t xml:space="preserve">REPOSICIÓN Y REUBICACIÓN DE RED Y 158 TOMAS EN CALLE MÓNACO ENTRE BLVD. EJÉRCITO NACIONAL Y BLVD. B. JUÁREZ DE LA COLONIA TECNOLÓGICO EN LA CIUDAD DE MONCLOVA, COAHUILA DE ZARAGOZA. </t>
  </si>
  <si>
    <t>REPOSICIÓN DE ATARJEA (110.00 M.L.) Y 10 DESCARGAS EN CALLE ERMITA ENTRE AV. JUAREZ Y ALDAMA EN LA ZONA CENTRO DE LA CIUDAD DE MONCLOVA, COAHUILA DE ZARAGOZA.</t>
  </si>
  <si>
    <t>REPOSICIÓN DE RED (644.00 M.L.) Y 99 TOMAS EN CALLE JESÚS SILVA ENTRE BLVD. PAPE Y CALLE OCAMPO Y EN CALLE DANIEL CAMPOS ONTIVEROS ENTRE CALLES RAMOS ARIZPE Y MATAMOROS DE LA ZONA CENTRO DE LA CIUDAD DE MONCLOVA, COAHUILA DE ZARAGOZA.</t>
  </si>
  <si>
    <t>INTERCONEXIÓN DE LÍNEA (85.00 M.L.) EN CALLE INDEPENDENCIA CON CALLE JOSEFA ORTIZ DE DOMINGUEZ DE LA COL. SAN JOSÉ EN LA CIUDAD DE MONCLOVA, COAHUILA DE ZARAGOZA.</t>
  </si>
  <si>
    <t>REPOSICIÓN Y REUBICACIÓN DE LÍNEA (165.00 M.L.) QUE ALIMENTA EL TANQUE BUENOS AIRES POR AV. LAS GLORIAS CON AV. REVOLUCIÓN MEXICANA A LA ALTURA DE LA COL. CÓRDOVA EN LA CIUDAD DE MONCLOVA, COAHUILA DE ZARAGOZA.</t>
  </si>
  <si>
    <t>INSTALACIÓN DE EQUIPOS DE CONTROL, TELEMETRÍA E INSTRUMENTACIÓN EN INSTALACIONES DE TANQUES DON ELISEO Y DOÑA LUISA, T. LA BARTOLA Y TANQUE BORJA EN MONCLOVA Y FRONTERA, COAHUILA DE ZARAGOZA.</t>
  </si>
  <si>
    <t>IMPERMEABILIZACIÓN EN ALMACÉN Y OFICINAS DE LA COL. OBRERA SUR EN LA CIUDAD DE MONCLOVA, COAHUILA DE ZARAGOZA.</t>
  </si>
  <si>
    <t>INSTALACIÓN Y PUESTA EN OPERACIÓN DEL EQUIPO DE CONTROL DE LOS POZOS SAN JOSE 1 Y 3, UBICADOS EN COL. SAN JOSÉ EN LA CIUDAD DE MONCLOVA, COAHUILA DE ZARAGOZA.</t>
  </si>
  <si>
    <t>REPOSICIÓN Y REUBICACIÓN DE COLECTOR (123.70 M.L.) EN AV. SIDERMEX ENTRE CALLES MIGUEL SCHWAB Y OSCAR NEEBE DE LA COLONIA OBRERA SUR 2º SECTOR EN LA CIUDAD DE MONCLOVA, COAHUILA DE ZARAGOZA.</t>
  </si>
  <si>
    <t>REPOSICIÓN DE COLECTOR (67.00 M.L.) EN CALLE FOGONEROS ENTRE CALLE ESPUELA Y CALLE ESTACIONES DE LA COL. HÉROE DE NACOZARI EN LA CIUDAD DE FRONTERA, COAHUILA DE ZARAGOZA.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</si>
</sst>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164" formatCode="_(&quot;$&quot;* #,##0.00_);_(&quot;$&quot;* \(#,##0.00\);_(&quot;$&quot;* &quot;-&quot;??_);_(@_)"/>
    <numFmt numFmtId="165" formatCode="_ [$$-2C0A]\ * #,##0.00_ ;_ [$$-2C0A]\ * \-#,##0.00_ ;_ [$$-2C0A]\ * &quot;-&quot;??_ ;_ @_ "/>
  </numFmts>
  <fonts count="10" x14ac:knownFonts="1">
    <font>
      <sz val="11"/>
      <color theme="1"/>
      <name val="Calibri"/>
      <family val="2"/>
      <scheme val="minor"/>
    </font>
    <font>
      <b/>
      <sz val="11"/>
      <color theme="1"/>
      <name val="Calibri"/>
      <family val="2"/>
      <scheme val="minor"/>
    </font>
    <font>
      <sz val="10"/>
      <name val="Arial"/>
      <family val="2"/>
    </font>
    <font>
      <sz val="9"/>
      <name val="Arial"/>
      <family val="2"/>
    </font>
    <font>
      <b/>
      <sz val="9"/>
      <name val="Arial"/>
      <family val="2"/>
    </font>
    <font>
      <b/>
      <sz val="16"/>
      <color theme="1"/>
      <name val="Calibri"/>
      <family val="2"/>
      <scheme val="minor"/>
    </font>
    <font>
      <sz val="11"/>
      <color theme="1"/>
      <name val="Calibri"/>
      <family val="2"/>
      <scheme val="minor"/>
    </font>
    <font>
      <b/>
      <sz val="12"/>
      <color theme="1"/>
      <name val="Calibri"/>
      <family val="2"/>
      <scheme val="minor"/>
    </font>
    <font>
      <sz val="10"/>
      <color theme="1"/>
      <name val="Calibri"/>
      <family val="2"/>
      <scheme val="minor"/>
    </font>
    <font>
      <sz val="9"/>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15"/>
        <bgColor indexed="9"/>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2" fillId="0" borderId="0"/>
    <xf numFmtId="0" fontId="2" fillId="0" borderId="0"/>
    <xf numFmtId="164" fontId="2" fillId="0" borderId="0" applyFont="0" applyFill="0" applyBorder="0" applyAlignment="0" applyProtection="0"/>
    <xf numFmtId="44" fontId="6" fillId="0" borderId="0" applyFont="0" applyFill="0" applyBorder="0" applyAlignment="0" applyProtection="0"/>
  </cellStyleXfs>
  <cellXfs count="29">
    <xf numFmtId="0" fontId="0" fillId="0" borderId="0" xfId="0"/>
    <xf numFmtId="0" fontId="3" fillId="0" borderId="0" xfId="1" applyFont="1" applyFill="1" applyBorder="1" applyAlignment="1">
      <alignment horizontal="justify" vertical="center" wrapText="1"/>
    </xf>
    <xf numFmtId="0" fontId="3" fillId="0" borderId="0" xfId="2" applyFont="1" applyFill="1" applyBorder="1" applyAlignment="1">
      <alignment vertical="center" wrapText="1"/>
    </xf>
    <xf numFmtId="165" fontId="1" fillId="0" borderId="0" xfId="0" applyNumberFormat="1" applyFont="1"/>
    <xf numFmtId="165" fontId="0" fillId="0" borderId="0" xfId="0" applyNumberFormat="1"/>
    <xf numFmtId="165" fontId="0" fillId="0" borderId="0" xfId="0" applyNumberFormat="1" applyFont="1"/>
    <xf numFmtId="0" fontId="1" fillId="0" borderId="0" xfId="0" applyFont="1" applyAlignment="1">
      <alignment vertical="justify"/>
    </xf>
    <xf numFmtId="44" fontId="0" fillId="0" borderId="0" xfId="0" applyNumberFormat="1"/>
    <xf numFmtId="44" fontId="1" fillId="0" borderId="0" xfId="0" applyNumberFormat="1" applyFont="1"/>
    <xf numFmtId="44" fontId="1" fillId="0" borderId="0" xfId="4" applyFont="1"/>
    <xf numFmtId="0" fontId="1" fillId="0" borderId="0" xfId="0" applyFont="1"/>
    <xf numFmtId="0" fontId="4" fillId="2" borderId="0" xfId="1" applyNumberFormat="1" applyFont="1" applyFill="1" applyBorder="1" applyAlignment="1">
      <alignment horizontal="right" vertical="top" wrapText="1"/>
    </xf>
    <xf numFmtId="165" fontId="3" fillId="0" borderId="1" xfId="3" applyNumberFormat="1" applyFont="1" applyFill="1" applyBorder="1" applyAlignment="1">
      <alignment vertical="center"/>
    </xf>
    <xf numFmtId="165" fontId="4" fillId="0" borderId="1" xfId="3" applyNumberFormat="1" applyFont="1" applyFill="1" applyBorder="1" applyAlignment="1">
      <alignment horizontal="center" vertical="center"/>
    </xf>
    <xf numFmtId="44" fontId="3" fillId="0" borderId="1" xfId="4" applyNumberFormat="1" applyFont="1" applyFill="1" applyBorder="1" applyAlignment="1">
      <alignment horizontal="right" vertical="center"/>
    </xf>
    <xf numFmtId="0" fontId="8" fillId="0" borderId="1" xfId="0" applyFont="1" applyBorder="1" applyAlignment="1">
      <alignment horizontal="center" vertical="center" wrapText="1"/>
    </xf>
    <xf numFmtId="44" fontId="3" fillId="0" borderId="1" xfId="3" applyNumberFormat="1" applyFont="1" applyFill="1" applyBorder="1" applyAlignment="1">
      <alignment vertical="center"/>
    </xf>
    <xf numFmtId="44" fontId="4" fillId="0" borderId="1" xfId="3" applyNumberFormat="1" applyFont="1" applyFill="1" applyBorder="1" applyAlignment="1">
      <alignment vertical="center"/>
    </xf>
    <xf numFmtId="4" fontId="8" fillId="0" borderId="1" xfId="0" applyNumberFormat="1" applyFont="1" applyBorder="1" applyAlignment="1">
      <alignment horizontal="center" vertical="center" wrapText="1"/>
    </xf>
    <xf numFmtId="165" fontId="0" fillId="0" borderId="0" xfId="0" applyNumberFormat="1" applyFont="1" applyFill="1"/>
    <xf numFmtId="0" fontId="0" fillId="0" borderId="0" xfId="0" applyFill="1"/>
    <xf numFmtId="0" fontId="9" fillId="0" borderId="1" xfId="0" applyFont="1" applyFill="1" applyBorder="1" applyAlignment="1">
      <alignment horizontal="center" vertical="center" wrapText="1"/>
    </xf>
    <xf numFmtId="44" fontId="3" fillId="0" borderId="1" xfId="4" applyFont="1" applyFill="1" applyBorder="1" applyAlignment="1">
      <alignment horizontal="right" vertical="center"/>
    </xf>
    <xf numFmtId="0" fontId="7" fillId="0" borderId="0" xfId="0" applyFont="1" applyAlignment="1">
      <alignment horizontal="center" vertical="justify"/>
    </xf>
    <xf numFmtId="0" fontId="5" fillId="0" borderId="0" xfId="0" applyFont="1" applyAlignment="1">
      <alignment horizontal="center" vertical="justify"/>
    </xf>
    <xf numFmtId="0" fontId="4" fillId="3" borderId="1" xfId="1" applyFont="1" applyFill="1" applyBorder="1" applyAlignment="1">
      <alignment horizontal="center" vertical="center" wrapText="1"/>
    </xf>
    <xf numFmtId="0" fontId="4" fillId="3" borderId="1" xfId="2" applyFont="1" applyFill="1" applyBorder="1" applyAlignment="1">
      <alignment horizontal="center" vertical="center" wrapText="1"/>
    </xf>
    <xf numFmtId="0" fontId="1" fillId="0" borderId="2" xfId="0" applyFont="1" applyBorder="1" applyAlignment="1">
      <alignment horizontal="center"/>
    </xf>
    <xf numFmtId="8" fontId="0" fillId="0" borderId="0" xfId="0" applyNumberFormat="1"/>
  </cellXfs>
  <cellStyles count="5">
    <cellStyle name="Moneda" xfId="4" builtinId="4"/>
    <cellStyle name="Moneda 3" xfId="3"/>
    <cellStyle name="Normal" xfId="0" builtinId="0"/>
    <cellStyle name="Normal 2" xfId="1"/>
    <cellStyle name="Normal 3" xfId="2"/>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abSelected="1" zoomScaleNormal="100" workbookViewId="0">
      <selection activeCell="J7" sqref="J7"/>
    </sheetView>
  </sheetViews>
  <sheetFormatPr baseColWidth="10" defaultRowHeight="15" x14ac:dyDescent="0.25"/>
  <cols>
    <col min="1" max="1" width="44" customWidth="1"/>
    <col min="2" max="2" width="16.28515625" customWidth="1"/>
    <col min="3" max="3" width="14.5703125" customWidth="1"/>
    <col min="4" max="4" width="15" customWidth="1"/>
    <col min="5" max="5" width="15" bestFit="1" customWidth="1"/>
    <col min="6" max="6" width="14.7109375" customWidth="1"/>
    <col min="7" max="7" width="15.42578125" customWidth="1"/>
    <col min="9" max="9" width="12.5703125" style="20" bestFit="1" customWidth="1"/>
    <col min="11" max="11" width="14.140625" bestFit="1" customWidth="1"/>
  </cols>
  <sheetData>
    <row r="1" spans="1:8" ht="33" customHeight="1" x14ac:dyDescent="0.25">
      <c r="A1" s="23" t="s">
        <v>16</v>
      </c>
      <c r="B1" s="24"/>
      <c r="C1" s="24"/>
      <c r="D1" s="24"/>
      <c r="E1" s="24"/>
      <c r="F1" s="24"/>
      <c r="G1" s="24"/>
    </row>
    <row r="2" spans="1:8" x14ac:dyDescent="0.25">
      <c r="A2" s="10" t="s">
        <v>9</v>
      </c>
      <c r="B2" s="27" t="s">
        <v>15</v>
      </c>
      <c r="C2" s="27"/>
      <c r="D2" s="27"/>
      <c r="E2" s="27"/>
      <c r="F2" s="27"/>
      <c r="G2" s="27"/>
    </row>
    <row r="3" spans="1:8" ht="15" customHeight="1" x14ac:dyDescent="0.25">
      <c r="A3" s="25" t="s">
        <v>0</v>
      </c>
      <c r="B3" s="26" t="s">
        <v>1</v>
      </c>
      <c r="C3" s="26" t="s">
        <v>3</v>
      </c>
      <c r="D3" s="26" t="s">
        <v>2</v>
      </c>
      <c r="E3" s="26" t="s">
        <v>4</v>
      </c>
      <c r="F3" s="26" t="s">
        <v>5</v>
      </c>
      <c r="G3" s="26" t="s">
        <v>6</v>
      </c>
    </row>
    <row r="4" spans="1:8" x14ac:dyDescent="0.25">
      <c r="A4" s="25"/>
      <c r="B4" s="26"/>
      <c r="C4" s="26"/>
      <c r="D4" s="26"/>
      <c r="E4" s="26"/>
      <c r="F4" s="26"/>
      <c r="G4" s="26"/>
    </row>
    <row r="5" spans="1:8" ht="8.25" customHeight="1" x14ac:dyDescent="0.25">
      <c r="A5" s="1"/>
      <c r="B5" s="2"/>
      <c r="C5" s="2"/>
      <c r="D5" s="2"/>
      <c r="E5" s="2"/>
      <c r="F5" s="2"/>
      <c r="G5" s="2"/>
    </row>
    <row r="6" spans="1:8" ht="51" x14ac:dyDescent="0.25">
      <c r="A6" s="18" t="s">
        <v>21</v>
      </c>
      <c r="B6" s="17">
        <v>270419.14</v>
      </c>
      <c r="C6" s="16">
        <v>0</v>
      </c>
      <c r="D6" s="16">
        <v>57057.45</v>
      </c>
      <c r="E6" s="22">
        <v>39879.9</v>
      </c>
      <c r="F6" s="12"/>
      <c r="G6" s="13" t="s">
        <v>13</v>
      </c>
      <c r="H6" s="20"/>
    </row>
    <row r="7" spans="1:8" ht="48" x14ac:dyDescent="0.25">
      <c r="A7" s="21" t="s">
        <v>23</v>
      </c>
      <c r="B7" s="17">
        <v>245567.24</v>
      </c>
      <c r="C7" s="16"/>
      <c r="D7" s="16"/>
      <c r="E7" s="22">
        <v>115284.09</v>
      </c>
      <c r="F7" s="12">
        <v>128799.56</v>
      </c>
      <c r="G7" s="13" t="s">
        <v>13</v>
      </c>
      <c r="H7" s="20"/>
    </row>
    <row r="8" spans="1:8" ht="51" x14ac:dyDescent="0.25">
      <c r="A8" s="18" t="s">
        <v>20</v>
      </c>
      <c r="B8" s="17">
        <v>1154404.32</v>
      </c>
      <c r="C8" s="16">
        <v>0</v>
      </c>
      <c r="D8" s="16">
        <v>346321.29</v>
      </c>
      <c r="E8" s="14"/>
      <c r="F8" s="12">
        <v>803107.15</v>
      </c>
      <c r="G8" s="13" t="s">
        <v>13</v>
      </c>
      <c r="H8" s="20"/>
    </row>
    <row r="9" spans="1:8" ht="14.25" customHeight="1" x14ac:dyDescent="0.25">
      <c r="A9" s="11" t="s">
        <v>7</v>
      </c>
      <c r="B9" s="3">
        <f>SUM(B6:B8)</f>
        <v>1670390.7000000002</v>
      </c>
      <c r="C9" s="3">
        <f>SUM(C6:C8)</f>
        <v>0</v>
      </c>
      <c r="D9" s="3">
        <f>SUM(D6:D8)</f>
        <v>403378.74</v>
      </c>
      <c r="E9" s="3">
        <f>SUM(E6:E8)</f>
        <v>155163.99</v>
      </c>
      <c r="F9" s="3">
        <f>SUM(F6:F8)</f>
        <v>931906.71</v>
      </c>
    </row>
    <row r="10" spans="1:8" x14ac:dyDescent="0.25">
      <c r="A10" s="11" t="s">
        <v>8</v>
      </c>
      <c r="B10" s="3">
        <f>C9+D9+E9+F9</f>
        <v>1490449.44</v>
      </c>
      <c r="C10" s="10"/>
      <c r="D10" s="10"/>
      <c r="E10" s="10"/>
      <c r="F10" s="10"/>
    </row>
    <row r="11" spans="1:8" ht="7.5" customHeight="1" x14ac:dyDescent="0.25"/>
    <row r="12" spans="1:8" x14ac:dyDescent="0.25">
      <c r="A12" s="10" t="s">
        <v>10</v>
      </c>
    </row>
    <row r="13" spans="1:8" x14ac:dyDescent="0.25">
      <c r="A13" s="25" t="s">
        <v>0</v>
      </c>
      <c r="B13" s="26" t="s">
        <v>1</v>
      </c>
      <c r="C13" s="26" t="s">
        <v>3</v>
      </c>
      <c r="D13" s="26" t="s">
        <v>2</v>
      </c>
      <c r="E13" s="26" t="s">
        <v>4</v>
      </c>
      <c r="F13" s="26" t="s">
        <v>5</v>
      </c>
      <c r="G13" s="26" t="s">
        <v>6</v>
      </c>
    </row>
    <row r="14" spans="1:8" ht="15" customHeight="1" x14ac:dyDescent="0.25">
      <c r="A14" s="25"/>
      <c r="B14" s="26"/>
      <c r="C14" s="26"/>
      <c r="D14" s="26"/>
      <c r="E14" s="26"/>
      <c r="F14" s="26"/>
      <c r="G14" s="26"/>
    </row>
    <row r="15" spans="1:8" ht="6.75" customHeight="1" x14ac:dyDescent="0.25">
      <c r="A15" s="1"/>
      <c r="B15" s="2"/>
      <c r="C15" s="2"/>
      <c r="D15" s="2"/>
      <c r="E15" s="2"/>
      <c r="F15" s="2"/>
      <c r="G15" s="2"/>
    </row>
    <row r="16" spans="1:8" ht="63.75" x14ac:dyDescent="0.25">
      <c r="A16" s="15" t="s">
        <v>25</v>
      </c>
      <c r="B16" s="17">
        <v>1280511.82</v>
      </c>
      <c r="C16" s="16">
        <v>0</v>
      </c>
      <c r="D16" s="16">
        <v>0</v>
      </c>
      <c r="E16" s="22">
        <v>639764.31999999995</v>
      </c>
      <c r="F16" s="12">
        <v>581774.65</v>
      </c>
      <c r="G16" s="13" t="s">
        <v>11</v>
      </c>
      <c r="H16" s="20"/>
    </row>
    <row r="17" spans="1:10" ht="60" x14ac:dyDescent="0.25">
      <c r="A17" s="21" t="s">
        <v>24</v>
      </c>
      <c r="B17" s="17">
        <v>572028.11</v>
      </c>
      <c r="C17" s="16">
        <v>0</v>
      </c>
      <c r="D17" s="16">
        <v>0</v>
      </c>
      <c r="E17" s="22">
        <f>171608.43+69903.15</f>
        <v>241511.58</v>
      </c>
      <c r="F17" s="12">
        <f>33100.97+178521.48</f>
        <v>211622.45</v>
      </c>
      <c r="G17" s="13" t="s">
        <v>11</v>
      </c>
      <c r="H17" s="20"/>
    </row>
    <row r="18" spans="1:10" ht="60" x14ac:dyDescent="0.25">
      <c r="A18" s="21" t="s">
        <v>22</v>
      </c>
      <c r="B18" s="17">
        <v>1079505.1399999999</v>
      </c>
      <c r="C18" s="16">
        <v>0</v>
      </c>
      <c r="D18" s="16">
        <v>0</v>
      </c>
      <c r="E18" s="22">
        <f>323851.54+479662.04</f>
        <v>803513.58</v>
      </c>
      <c r="F18" s="12">
        <v>199003.72</v>
      </c>
      <c r="G18" s="13" t="s">
        <v>11</v>
      </c>
      <c r="H18" s="20"/>
      <c r="J18" s="28"/>
    </row>
    <row r="19" spans="1:10" ht="38.25" x14ac:dyDescent="0.25">
      <c r="A19" s="15" t="s">
        <v>19</v>
      </c>
      <c r="B19" s="17">
        <v>222181.15600000002</v>
      </c>
      <c r="C19" s="16">
        <v>0</v>
      </c>
      <c r="D19" s="16">
        <f>223371.31+216601.29</f>
        <v>439972.6</v>
      </c>
      <c r="E19" s="14">
        <v>79194.66</v>
      </c>
      <c r="F19" s="12"/>
      <c r="G19" s="13" t="s">
        <v>11</v>
      </c>
      <c r="H19" s="20"/>
    </row>
    <row r="20" spans="1:10" ht="38.25" x14ac:dyDescent="0.25">
      <c r="A20" s="15" t="s">
        <v>26</v>
      </c>
      <c r="B20" s="17">
        <v>118462.5</v>
      </c>
      <c r="C20" s="16"/>
      <c r="D20" s="16"/>
      <c r="E20" s="14"/>
      <c r="F20" s="12">
        <f>23103.66+6468</f>
        <v>29571.66</v>
      </c>
      <c r="G20" s="13" t="s">
        <v>11</v>
      </c>
      <c r="H20" s="20"/>
    </row>
    <row r="21" spans="1:10" ht="51" x14ac:dyDescent="0.25">
      <c r="A21" s="15" t="s">
        <v>29</v>
      </c>
      <c r="B21" s="17">
        <v>266026.14</v>
      </c>
      <c r="C21" s="16"/>
      <c r="D21" s="16"/>
      <c r="E21" s="14"/>
      <c r="F21" s="12">
        <v>264420.82</v>
      </c>
      <c r="G21" s="13" t="s">
        <v>11</v>
      </c>
      <c r="H21" s="20"/>
    </row>
    <row r="22" spans="1:10" ht="51" x14ac:dyDescent="0.25">
      <c r="A22" s="15" t="s">
        <v>27</v>
      </c>
      <c r="B22" s="17">
        <v>852659.67</v>
      </c>
      <c r="C22" s="16"/>
      <c r="D22" s="16"/>
      <c r="E22" s="14"/>
      <c r="F22" s="12">
        <v>839923.38</v>
      </c>
      <c r="G22" s="13" t="s">
        <v>11</v>
      </c>
      <c r="H22" s="20"/>
    </row>
    <row r="23" spans="1:10" ht="63.75" x14ac:dyDescent="0.25">
      <c r="A23" s="15" t="s">
        <v>28</v>
      </c>
      <c r="B23" s="17">
        <v>440867.25</v>
      </c>
      <c r="C23" s="16"/>
      <c r="D23" s="16"/>
      <c r="E23" s="14"/>
      <c r="F23" s="12">
        <v>438966.98</v>
      </c>
      <c r="G23" s="13" t="s">
        <v>11</v>
      </c>
      <c r="H23" s="20"/>
    </row>
    <row r="24" spans="1:10" ht="51" x14ac:dyDescent="0.25">
      <c r="A24" s="15" t="s">
        <v>14</v>
      </c>
      <c r="B24" s="17">
        <v>736228.8</v>
      </c>
      <c r="C24" s="16">
        <f>54644.11+117869.08</f>
        <v>172513.19</v>
      </c>
      <c r="D24" s="12">
        <f>14450.35+62107.31+12461.77</f>
        <v>89019.430000000008</v>
      </c>
      <c r="E24" s="12"/>
      <c r="F24" s="12"/>
      <c r="G24" s="13" t="s">
        <v>11</v>
      </c>
    </row>
    <row r="25" spans="1:10" ht="17.25" customHeight="1" x14ac:dyDescent="0.25">
      <c r="A25" s="10" t="s">
        <v>7</v>
      </c>
      <c r="B25" s="3">
        <f>SUM(B6:B24)</f>
        <v>10399701.426000001</v>
      </c>
      <c r="C25" s="3">
        <f>SUM(C6:C24)</f>
        <v>172513.19</v>
      </c>
      <c r="D25" s="3">
        <f>SUM(D6:D24)</f>
        <v>1335749.51</v>
      </c>
      <c r="E25" s="3">
        <f>SUM(E6:E24)</f>
        <v>2074312.1199999999</v>
      </c>
      <c r="F25" s="3">
        <f>SUM(F6:F24)</f>
        <v>4429097.08</v>
      </c>
    </row>
    <row r="26" spans="1:10" x14ac:dyDescent="0.25">
      <c r="A26" s="6" t="s">
        <v>8</v>
      </c>
      <c r="B26" s="3">
        <f>C25+D25+E25+F25</f>
        <v>8011671.9000000004</v>
      </c>
      <c r="C26" s="9"/>
      <c r="D26" s="9"/>
      <c r="E26" s="9"/>
      <c r="F26" s="9"/>
      <c r="G26" s="4"/>
    </row>
    <row r="27" spans="1:10" ht="9.75" customHeight="1" x14ac:dyDescent="0.25">
      <c r="C27" s="9"/>
      <c r="D27" s="9"/>
      <c r="E27" s="9"/>
      <c r="F27" s="9"/>
      <c r="G27" s="4"/>
    </row>
    <row r="28" spans="1:10" x14ac:dyDescent="0.25">
      <c r="A28" s="6" t="s">
        <v>17</v>
      </c>
      <c r="B28" s="3">
        <f>B25+B9</f>
        <v>12070092.126000002</v>
      </c>
      <c r="C28" s="9"/>
      <c r="D28" s="9"/>
      <c r="E28" s="9"/>
      <c r="F28" s="9"/>
      <c r="G28" s="4"/>
    </row>
    <row r="29" spans="1:10" x14ac:dyDescent="0.25">
      <c r="A29" s="6" t="s">
        <v>18</v>
      </c>
      <c r="B29" s="8">
        <f>B26+B10</f>
        <v>9502121.3399999999</v>
      </c>
      <c r="C29" s="4">
        <f>C25+C9</f>
        <v>172513.19</v>
      </c>
      <c r="D29" s="4">
        <f>D25+D9</f>
        <v>1739128.25</v>
      </c>
      <c r="E29" s="4">
        <f>E25+E9</f>
        <v>2229476.11</v>
      </c>
      <c r="F29" s="4">
        <f>F25+F9</f>
        <v>5361003.79</v>
      </c>
    </row>
    <row r="30" spans="1:10" ht="5.25" customHeight="1" x14ac:dyDescent="0.25"/>
    <row r="31" spans="1:10" ht="30" x14ac:dyDescent="0.25">
      <c r="A31" s="6" t="s">
        <v>12</v>
      </c>
      <c r="B31" s="8">
        <f>E31+F31+D31+C31</f>
        <v>2027848</v>
      </c>
      <c r="C31" s="19">
        <v>0</v>
      </c>
      <c r="D31" s="5">
        <v>1537507</v>
      </c>
      <c r="E31" s="5">
        <v>181435</v>
      </c>
      <c r="F31" s="5">
        <v>308906</v>
      </c>
    </row>
    <row r="32" spans="1:10" x14ac:dyDescent="0.25">
      <c r="B32" s="7"/>
    </row>
  </sheetData>
  <mergeCells count="16">
    <mergeCell ref="F13:F14"/>
    <mergeCell ref="G13:G14"/>
    <mergeCell ref="B2:G2"/>
    <mergeCell ref="A13:A14"/>
    <mergeCell ref="B13:B14"/>
    <mergeCell ref="C13:C14"/>
    <mergeCell ref="D13:D14"/>
    <mergeCell ref="E13:E14"/>
    <mergeCell ref="F3:F4"/>
    <mergeCell ref="G3:G4"/>
    <mergeCell ref="A1:G1"/>
    <mergeCell ref="A3:A4"/>
    <mergeCell ref="B3:B4"/>
    <mergeCell ref="C3:C4"/>
    <mergeCell ref="D3:D4"/>
    <mergeCell ref="E3:E4"/>
  </mergeCells>
  <pageMargins left="0.6692913385826772" right="0.15748031496062992" top="0.11811023622047245" bottom="0.11811023622047245" header="0.31496062992125984" footer="0.31496062992125984"/>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3er TRIMESTRE</vt:lpstr>
      <vt:lpstr>'3er TRIMESTRE'!Área_de_impresión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Fernando Garcia Perez</dc:creator>
  <cp:lastModifiedBy>Jesus Fernando Garcia Perez</cp:lastModifiedBy>
  <cp:lastPrinted>2015-09-02T14:22:58Z</cp:lastPrinted>
  <dcterms:created xsi:type="dcterms:W3CDTF">2010-12-28T21:03:08Z</dcterms:created>
  <dcterms:modified xsi:type="dcterms:W3CDTF">2018-01-15T20:48:29Z</dcterms:modified>
</cp:coreProperties>
</file>